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60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<sst xmlns="http://schemas.openxmlformats.org/spreadsheetml/2006/main" count="104" uniqueCount="57">
  <si>
    <t>Hangover 5</t>
  </si>
  <si>
    <t xml:space="preserve">Worthing Lido </t>
  </si>
  <si>
    <t>St Valentines</t>
  </si>
  <si>
    <t xml:space="preserve">Lewes </t>
  </si>
  <si>
    <t xml:space="preserve">Hedgehoppers </t>
  </si>
  <si>
    <t>Trundle Hill</t>
  </si>
  <si>
    <t xml:space="preserve">Hove Park </t>
  </si>
  <si>
    <t>Beach Run</t>
  </si>
  <si>
    <t>Roundhill Romp</t>
  </si>
  <si>
    <t>Wivelsfield Woodland Wobble</t>
  </si>
  <si>
    <t>Tilgate Forest</t>
  </si>
  <si>
    <t>Highdown Hike</t>
  </si>
  <si>
    <t xml:space="preserve">Fittleworth </t>
  </si>
  <si>
    <t>Seven Stiles</t>
  </si>
  <si>
    <t>Lancing Manor</t>
  </si>
  <si>
    <t>TOTAL</t>
  </si>
  <si>
    <t>Position</t>
  </si>
  <si>
    <t>Increase/(decrease)</t>
  </si>
  <si>
    <t>Steyning AC</t>
  </si>
  <si>
    <t>Worthing &amp; Dist. Harriers</t>
  </si>
  <si>
    <t>Fittleworth Flyers</t>
  </si>
  <si>
    <t>Chichester Runners</t>
  </si>
  <si>
    <t>Southwick Strollers</t>
  </si>
  <si>
    <t>Haywards Heath Harriers</t>
  </si>
  <si>
    <t>Arena 80</t>
  </si>
  <si>
    <t>Lancing Eagles</t>
  </si>
  <si>
    <t>Henfield Joggers</t>
  </si>
  <si>
    <t>Horsham Joggers</t>
  </si>
  <si>
    <t>Lewes AC</t>
  </si>
  <si>
    <t>Foxtrot 5</t>
  </si>
  <si>
    <t>Own Race</t>
  </si>
  <si>
    <t>Average Score</t>
  </si>
  <si>
    <t xml:space="preserve">Goring Road Runners </t>
  </si>
  <si>
    <t xml:space="preserve">Arunners            </t>
  </si>
  <si>
    <t xml:space="preserve">Burgess Hill Runners  </t>
  </si>
  <si>
    <t>Portslade Hedgehoppers</t>
  </si>
  <si>
    <t xml:space="preserve">Worthing Striders       </t>
  </si>
  <si>
    <t>Black figures on yellow background: actual score in own race</t>
  </si>
  <si>
    <t>Red figures on yellow background: average score so far substituted in own race</t>
  </si>
  <si>
    <t>Hickstead Gallop</t>
  </si>
  <si>
    <t>Hill Barn Horror 1m</t>
  </si>
  <si>
    <t>Increase/(decrease)*</t>
  </si>
  <si>
    <t xml:space="preserve">Total 2012 w'out Foxtrot* </t>
  </si>
  <si>
    <t>Total 2011 w'out Plumpton*</t>
  </si>
  <si>
    <t>Foxtrot</t>
  </si>
  <si>
    <t>Trundle</t>
  </si>
  <si>
    <t xml:space="preserve">Total 2011 w'out Plumpton or Valentines* </t>
  </si>
  <si>
    <r>
      <t xml:space="preserve">WEST SUSSEX FUN RUN LEAGUE 2012 </t>
    </r>
    <r>
      <rPr>
        <sz val="36"/>
        <rFont val="Arial"/>
        <family val="2"/>
      </rPr>
      <t>Seniors</t>
    </r>
  </si>
  <si>
    <r>
      <t xml:space="preserve">WEST SUSSEX FUN RUN LEAGUE 2012 </t>
    </r>
    <r>
      <rPr>
        <sz val="36"/>
        <rFont val="Arial"/>
        <family val="2"/>
      </rPr>
      <t>Juniors</t>
    </r>
  </si>
  <si>
    <t>Saints &amp; Sinners</t>
  </si>
  <si>
    <t>x</t>
  </si>
  <si>
    <t>13=</t>
  </si>
  <si>
    <t>Fittleworth</t>
  </si>
  <si>
    <t>Total 2012 w'out Foxtrot or Fittleworth*</t>
  </si>
  <si>
    <t>15=</t>
  </si>
  <si>
    <t>* Based on policy agreed at AGM 2010 to only compare "like with like". 11 races were held and scored in 2012 which were also held and scored in 2011. Foxtrot and Fittleworth were not held in 2011, Plumpton was not held in 2012.</t>
  </si>
  <si>
    <t>* Based on policy agreed at AGM 2010 to only compare "like with like". 15 races were held in 2012 which were also held in 2011. Foxtrot was not held in 2011,  Plumpton and Valentines were not held in 2012.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</si>
</sst>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8">
    <font>
      <sz val="10"/>
      <name val="Arial"/>
      <family val="2"/>
    </font>
    <font>
      <sz val="16"/>
      <name val="Arial"/>
      <family val="2"/>
    </font>
    <font>
      <sz val="12"/>
      <name val="Arial"/>
      <family val="2"/>
    </font>
    <font>
      <sz val="14"/>
      <name val="Arial"/>
      <family val="2"/>
    </font>
    <font>
      <sz val="11"/>
      <name val="Arial"/>
      <family val="2"/>
    </font>
    <font>
      <sz val="12"/>
      <color indexed="8"/>
      <name val="Arial"/>
      <family val="2"/>
    </font>
    <font>
      <i/>
      <sz val="12"/>
      <name val="Arial"/>
      <family val="2"/>
    </font>
    <font>
      <sz val="12"/>
      <color indexed="10"/>
      <name val="Arial"/>
      <family val="2"/>
    </font>
    <font>
      <sz val="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color indexed="63"/>
      </right>
      <top style="thin"/>
      <bottom style="thin"/>
    </border>
    <border>
      <left style="thin">
        <color indexed="8"/>
      </left>
      <right style="thin">
        <color indexed="8"/>
      </right>
      <top style="medium"/>
      <bottom style="thin">
        <color indexed="8"/>
      </bottom>
    </border>
    <border>
      <left style="thin">
        <color indexed="8"/>
      </left>
      <right style="thin">
        <color indexed="8"/>
      </right>
      <top style="medium"/>
      <bottom>
        <color indexed="63"/>
      </bottom>
    </border>
    <border>
      <left style="thin">
        <color indexed="8"/>
      </left>
      <right>
        <color indexed="63"/>
      </right>
      <top style="medium"/>
      <bottom style="thin">
        <color indexed="8"/>
      </bottom>
    </border>
    <border>
      <left style="thin"/>
      <right>
        <color indexed="63"/>
      </right>
      <top style="medium"/>
      <bottom style="thin"/>
    </border>
    <border>
      <left style="thin">
        <color indexed="8"/>
      </left>
      <right style="medium"/>
      <top style="medium"/>
      <bottom style="thin">
        <color indexed="8"/>
      </bottom>
    </border>
    <border>
      <left style="medium"/>
      <right>
        <color indexed="63"/>
      </right>
      <top>
        <color indexed="63"/>
      </top>
      <bottom>
        <color indexed="63"/>
      </bottom>
    </border>
    <border>
      <left style="thin">
        <color indexed="8"/>
      </left>
      <right style="medium"/>
      <top style="thin">
        <color indexed="8"/>
      </top>
      <bottom style="thin">
        <color indexed="8"/>
      </bottom>
    </border>
    <border>
      <left style="medium"/>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medium"/>
      <top style="thin"/>
      <bottom style="thin"/>
    </border>
    <border>
      <left style="medium"/>
      <right style="thin">
        <color indexed="8"/>
      </right>
      <top style="medium"/>
      <bottom style="thin">
        <color indexed="8"/>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style="thin">
        <color indexed="8"/>
      </right>
      <top style="medium"/>
      <bottom style="thin"/>
    </border>
    <border>
      <left style="thin">
        <color indexed="8"/>
      </left>
      <right>
        <color indexed="63"/>
      </right>
      <top style="medium"/>
      <bottom>
        <color indexed="63"/>
      </bottom>
    </border>
    <border>
      <left style="thin">
        <color indexed="8"/>
      </left>
      <right style="medium"/>
      <top style="medium"/>
      <bottom>
        <color indexed="63"/>
      </bottom>
    </border>
    <border>
      <left>
        <color indexed="63"/>
      </left>
      <right style="medium"/>
      <top>
        <color indexed="63"/>
      </top>
      <bottom>
        <color indexed="63"/>
      </bottom>
    </border>
    <border>
      <left style="thin">
        <color indexed="8"/>
      </left>
      <right style="thin">
        <color indexed="8"/>
      </right>
      <top style="thin">
        <color indexed="8"/>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2">
    <xf numFmtId="0" fontId="0" fillId="0" borderId="0" xfId="0" applyAlignment="1">
      <alignment/>
    </xf>
    <xf numFmtId="0" fontId="0" fillId="0" borderId="0" xfId="0" applyBorder="1" applyAlignment="1">
      <alignment/>
    </xf>
    <xf numFmtId="0" fontId="0" fillId="0" borderId="0" xfId="0" applyBorder="1" applyAlignment="1">
      <alignment horizontal="center"/>
    </xf>
    <xf numFmtId="1" fontId="0" fillId="0" borderId="0" xfId="0" applyNumberFormat="1" applyAlignment="1">
      <alignment/>
    </xf>
    <xf numFmtId="1"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top" wrapText="1"/>
    </xf>
    <xf numFmtId="0" fontId="4" fillId="0" borderId="11" xfId="0" applyFont="1" applyBorder="1" applyAlignment="1">
      <alignment horizontal="center" vertical="center"/>
    </xf>
    <xf numFmtId="0" fontId="2" fillId="33" borderId="10" xfId="0" applyFont="1" applyFill="1" applyBorder="1" applyAlignment="1">
      <alignment horizontal="center" vertical="center"/>
    </xf>
    <xf numFmtId="0" fontId="2" fillId="0" borderId="12" xfId="0" applyFont="1" applyBorder="1" applyAlignment="1">
      <alignment horizontal="center" vertical="center"/>
    </xf>
    <xf numFmtId="0" fontId="5" fillId="0" borderId="13" xfId="0" applyFont="1" applyBorder="1" applyAlignment="1">
      <alignment horizontal="center" vertical="center"/>
    </xf>
    <xf numFmtId="0" fontId="2" fillId="0" borderId="13" xfId="0" applyNumberFormat="1" applyFont="1" applyFill="1" applyBorder="1" applyAlignment="1" applyProtection="1">
      <alignment horizontal="center" vertical="center"/>
      <protection locked="0"/>
    </xf>
    <xf numFmtId="2" fontId="6" fillId="0" borderId="14" xfId="0" applyNumberFormat="1" applyFont="1" applyBorder="1" applyAlignment="1">
      <alignment vertical="center"/>
    </xf>
    <xf numFmtId="0" fontId="47" fillId="34" borderId="10" xfId="0" applyFont="1" applyFill="1" applyBorder="1" applyAlignment="1">
      <alignment horizontal="center" vertical="center"/>
    </xf>
    <xf numFmtId="0" fontId="7" fillId="34" borderId="10" xfId="0" applyFont="1" applyFill="1" applyBorder="1" applyAlignment="1">
      <alignment horizontal="center" vertical="center"/>
    </xf>
    <xf numFmtId="0" fontId="5" fillId="33" borderId="13" xfId="0" applyFont="1" applyFill="1" applyBorder="1" applyAlignment="1">
      <alignment horizontal="center" vertical="center"/>
    </xf>
    <xf numFmtId="0" fontId="7" fillId="35" borderId="10" xfId="0" applyFont="1" applyFill="1" applyBorder="1" applyAlignment="1">
      <alignment horizontal="center" vertical="center"/>
    </xf>
    <xf numFmtId="0" fontId="7" fillId="35" borderId="1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7" fillId="35" borderId="13" xfId="0" applyNumberFormat="1" applyFont="1" applyFill="1" applyBorder="1" applyAlignment="1" applyProtection="1">
      <alignment horizontal="center" vertical="center"/>
      <protection locked="0"/>
    </xf>
    <xf numFmtId="0" fontId="0" fillId="36" borderId="15" xfId="0" applyFont="1" applyFill="1" applyBorder="1" applyAlignment="1">
      <alignment horizontal="center" textRotation="90"/>
    </xf>
    <xf numFmtId="0" fontId="0" fillId="36" borderId="15" xfId="0" applyFill="1" applyBorder="1" applyAlignment="1">
      <alignment horizontal="center" textRotation="90"/>
    </xf>
    <xf numFmtId="0" fontId="0" fillId="36" borderId="15" xfId="0" applyFont="1" applyFill="1" applyBorder="1" applyAlignment="1">
      <alignment horizontal="center" textRotation="90" wrapText="1"/>
    </xf>
    <xf numFmtId="0" fontId="0" fillId="36" borderId="16" xfId="0" applyFont="1" applyFill="1" applyBorder="1" applyAlignment="1">
      <alignment horizontal="center" textRotation="90"/>
    </xf>
    <xf numFmtId="0" fontId="0" fillId="36" borderId="16" xfId="0" applyFill="1" applyBorder="1" applyAlignment="1">
      <alignment horizontal="center" textRotation="90"/>
    </xf>
    <xf numFmtId="0" fontId="3" fillId="0" borderId="15" xfId="0" applyFont="1" applyBorder="1" applyAlignment="1">
      <alignment horizontal="center" textRotation="90"/>
    </xf>
    <xf numFmtId="0" fontId="0" fillId="0" borderId="17" xfId="0" applyFont="1" applyBorder="1" applyAlignment="1">
      <alignment horizontal="center" textRotation="90"/>
    </xf>
    <xf numFmtId="172" fontId="0" fillId="0" borderId="18" xfId="0" applyNumberFormat="1" applyBorder="1" applyAlignment="1">
      <alignment horizontal="center" textRotation="90"/>
    </xf>
    <xf numFmtId="0" fontId="0" fillId="0" borderId="15" xfId="0" applyBorder="1" applyAlignment="1">
      <alignment horizontal="center" textRotation="90"/>
    </xf>
    <xf numFmtId="0" fontId="0" fillId="0" borderId="19" xfId="0" applyBorder="1" applyAlignment="1">
      <alignment horizontal="center" textRotation="90"/>
    </xf>
    <xf numFmtId="0" fontId="2" fillId="0" borderId="11" xfId="0" applyFont="1" applyBorder="1" applyAlignment="1">
      <alignment vertical="center"/>
    </xf>
    <xf numFmtId="0" fontId="2" fillId="0" borderId="11" xfId="0" applyFont="1" applyFill="1" applyBorder="1" applyAlignment="1">
      <alignment vertical="center"/>
    </xf>
    <xf numFmtId="0" fontId="0" fillId="34" borderId="20" xfId="0" applyFill="1" applyBorder="1" applyAlignment="1">
      <alignment/>
    </xf>
    <xf numFmtId="0" fontId="0" fillId="0" borderId="0" xfId="0" applyFont="1" applyBorder="1" applyAlignment="1">
      <alignment horizontal="center" vertical="top" wrapText="1"/>
    </xf>
    <xf numFmtId="0" fontId="0" fillId="0" borderId="20" xfId="0" applyBorder="1" applyAlignment="1">
      <alignment/>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7" fillId="33" borderId="10" xfId="0" applyFont="1" applyFill="1" applyBorder="1" applyAlignment="1">
      <alignment horizontal="center" vertical="center"/>
    </xf>
    <xf numFmtId="0" fontId="0" fillId="0" borderId="15" xfId="0" applyBorder="1" applyAlignment="1">
      <alignment horizontal="center" textRotation="90" wrapText="1"/>
    </xf>
    <xf numFmtId="0" fontId="2" fillId="0" borderId="10" xfId="0" applyFont="1" applyFill="1" applyBorder="1" applyAlignment="1">
      <alignment horizontal="center"/>
    </xf>
    <xf numFmtId="0" fontId="2" fillId="0" borderId="12" xfId="0" applyFont="1" applyFill="1" applyBorder="1" applyAlignment="1">
      <alignment horizontal="center"/>
    </xf>
    <xf numFmtId="0" fontId="2" fillId="0" borderId="13" xfId="0" applyFont="1" applyBorder="1" applyAlignment="1">
      <alignment horizontal="center"/>
    </xf>
    <xf numFmtId="0" fontId="2" fillId="0" borderId="23" xfId="0" applyFont="1" applyFill="1" applyBorder="1" applyAlignment="1">
      <alignment horizontal="center"/>
    </xf>
    <xf numFmtId="0" fontId="2" fillId="0" borderId="13" xfId="0" applyFont="1" applyFill="1" applyBorder="1" applyAlignment="1">
      <alignment horizontal="center"/>
    </xf>
    <xf numFmtId="0" fontId="2" fillId="0" borderId="13" xfId="0" applyNumberFormat="1" applyFont="1" applyFill="1" applyBorder="1" applyAlignment="1" applyProtection="1">
      <alignment horizontal="center"/>
      <protection locked="0"/>
    </xf>
    <xf numFmtId="0" fontId="2" fillId="0" borderId="14" xfId="0" applyFont="1" applyBorder="1" applyAlignment="1">
      <alignment horizontal="center"/>
    </xf>
    <xf numFmtId="1" fontId="2" fillId="0" borderId="24" xfId="0" applyNumberFormat="1" applyFont="1" applyBorder="1" applyAlignment="1">
      <alignment horizontal="center"/>
    </xf>
    <xf numFmtId="0" fontId="1" fillId="0" borderId="25" xfId="0" applyFont="1" applyBorder="1" applyAlignment="1">
      <alignment horizontal="center" vertical="center" wrapText="1"/>
    </xf>
    <xf numFmtId="0" fontId="2" fillId="36" borderId="15" xfId="0" applyFont="1" applyFill="1" applyBorder="1" applyAlignment="1">
      <alignment horizontal="center" textRotation="90"/>
    </xf>
    <xf numFmtId="0" fontId="2" fillId="0" borderId="26" xfId="0" applyFont="1" applyBorder="1" applyAlignment="1">
      <alignment horizontal="center" textRotation="90"/>
    </xf>
    <xf numFmtId="0" fontId="2" fillId="36" borderId="27" xfId="0" applyFont="1" applyFill="1" applyBorder="1" applyAlignment="1">
      <alignment horizontal="center" textRotation="90"/>
    </xf>
    <xf numFmtId="0" fontId="2" fillId="36" borderId="15" xfId="0" applyFont="1" applyFill="1" applyBorder="1" applyAlignment="1">
      <alignment horizontal="center" textRotation="90" wrapText="1"/>
    </xf>
    <xf numFmtId="0" fontId="2" fillId="36" borderId="16" xfId="0" applyFont="1" applyFill="1" applyBorder="1" applyAlignment="1">
      <alignment horizontal="center" textRotation="90"/>
    </xf>
    <xf numFmtId="0" fontId="2" fillId="36" borderId="28" xfId="0" applyFont="1" applyFill="1" applyBorder="1" applyAlignment="1">
      <alignment horizontal="center" textRotation="90"/>
    </xf>
    <xf numFmtId="0" fontId="2" fillId="0" borderId="16" xfId="0" applyFont="1" applyBorder="1" applyAlignment="1">
      <alignment horizontal="center" textRotation="90"/>
    </xf>
    <xf numFmtId="0" fontId="2" fillId="0" borderId="29" xfId="0" applyFont="1" applyBorder="1" applyAlignment="1">
      <alignment horizontal="center" textRotation="90"/>
    </xf>
    <xf numFmtId="0" fontId="2" fillId="0" borderId="16" xfId="0" applyFont="1" applyFill="1" applyBorder="1" applyAlignment="1">
      <alignment horizontal="center" textRotation="90"/>
    </xf>
    <xf numFmtId="0" fontId="2" fillId="0" borderId="30" xfId="0" applyFont="1" applyBorder="1" applyAlignment="1">
      <alignment horizontal="center" textRotation="90"/>
    </xf>
    <xf numFmtId="0" fontId="2" fillId="0" borderId="20" xfId="0" applyFont="1" applyBorder="1" applyAlignment="1">
      <alignment vertical="center"/>
    </xf>
    <xf numFmtId="0" fontId="2" fillId="0" borderId="0" xfId="0" applyFont="1" applyFill="1" applyBorder="1" applyAlignment="1">
      <alignment horizontal="center"/>
    </xf>
    <xf numFmtId="0" fontId="2" fillId="0" borderId="0" xfId="0" applyFont="1" applyBorder="1" applyAlignment="1">
      <alignment horizontal="center"/>
    </xf>
    <xf numFmtId="1" fontId="2" fillId="0" borderId="31" xfId="0" applyNumberFormat="1" applyFont="1" applyBorder="1" applyAlignment="1">
      <alignment horizontal="center"/>
    </xf>
    <xf numFmtId="0" fontId="0" fillId="0" borderId="0" xfId="0" applyBorder="1" applyAlignment="1">
      <alignment horizontal="center" vertical="top" wrapText="1"/>
    </xf>
    <xf numFmtId="0" fontId="0" fillId="0" borderId="31" xfId="0" applyBorder="1" applyAlignment="1">
      <alignment horizontal="center" vertical="top" wrapText="1"/>
    </xf>
    <xf numFmtId="0" fontId="2" fillId="0" borderId="32" xfId="0" applyFont="1" applyBorder="1" applyAlignment="1">
      <alignment horizontal="center" vertical="center"/>
    </xf>
    <xf numFmtId="0" fontId="2" fillId="36" borderId="16" xfId="0" applyFont="1" applyFill="1" applyBorder="1" applyAlignment="1">
      <alignment horizontal="center" textRotation="90" wrapText="1"/>
    </xf>
    <xf numFmtId="0" fontId="47" fillId="35" borderId="12" xfId="0" applyFont="1" applyFill="1" applyBorder="1" applyAlignment="1">
      <alignment horizontal="center" vertical="center"/>
    </xf>
    <xf numFmtId="0" fontId="0" fillId="0" borderId="33" xfId="0" applyBorder="1" applyAlignment="1">
      <alignment/>
    </xf>
    <xf numFmtId="0" fontId="0" fillId="0" borderId="34" xfId="0" applyBorder="1" applyAlignment="1">
      <alignment/>
    </xf>
    <xf numFmtId="0" fontId="0" fillId="0" borderId="34" xfId="0" applyFont="1" applyBorder="1" applyAlignment="1">
      <alignment horizontal="center" vertical="top" wrapText="1"/>
    </xf>
    <xf numFmtId="0" fontId="0" fillId="0" borderId="0" xfId="0" applyBorder="1" applyAlignment="1">
      <alignment horizontal="center" vertical="top" wrapText="1"/>
    </xf>
    <xf numFmtId="0" fontId="0" fillId="0" borderId="31" xfId="0" applyBorder="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2" fillId="0" borderId="20" xfId="0" applyFont="1" applyBorder="1" applyAlignment="1">
      <alignment horizontal="center" vertical="top" wrapText="1"/>
    </xf>
    <xf numFmtId="0" fontId="2" fillId="0" borderId="0" xfId="0" applyFont="1" applyBorder="1" applyAlignment="1">
      <alignment horizontal="center" vertical="top" wrapText="1"/>
    </xf>
    <xf numFmtId="0" fontId="2" fillId="0" borderId="31"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44"/>
  <sheetViews>
    <sheetView tabSelected="1" view="pageLayout" zoomScale="70" zoomScaleNormal="70" zoomScalePageLayoutView="70" workbookViewId="0" topLeftCell="A2">
      <selection activeCell="Q16" sqref="Q16"/>
    </sheetView>
  </sheetViews>
  <sheetFormatPr defaultColWidth="9.140625" defaultRowHeight="12.75"/>
  <cols>
    <col min="1" max="1" width="30.28125" style="0" customWidth="1"/>
    <col min="2" max="18" width="5.7109375" style="0" customWidth="1"/>
    <col min="19" max="19" width="6.7109375" style="0" customWidth="1"/>
    <col min="20" max="20" width="5.7109375" style="0" customWidth="1"/>
    <col min="21" max="21" width="7.421875" style="0" customWidth="1"/>
    <col min="22" max="22" width="6.57421875" style="0" customWidth="1"/>
    <col min="23" max="23" width="6.7109375" style="0" customWidth="1"/>
    <col min="24" max="24" width="7.7109375" style="0" customWidth="1"/>
  </cols>
  <sheetData>
    <row r="1" spans="1:24" ht="120.75" customHeight="1">
      <c r="A1" s="49" t="s">
        <v>47</v>
      </c>
      <c r="B1" s="21" t="s">
        <v>0</v>
      </c>
      <c r="C1" s="21" t="s">
        <v>1</v>
      </c>
      <c r="D1" s="21" t="s">
        <v>2</v>
      </c>
      <c r="E1" s="22" t="s">
        <v>29</v>
      </c>
      <c r="F1" s="21" t="s">
        <v>3</v>
      </c>
      <c r="G1" s="21" t="s">
        <v>4</v>
      </c>
      <c r="H1" s="21" t="s">
        <v>5</v>
      </c>
      <c r="I1" s="22" t="s">
        <v>7</v>
      </c>
      <c r="J1" s="21" t="s">
        <v>6</v>
      </c>
      <c r="K1" s="21" t="s">
        <v>8</v>
      </c>
      <c r="L1" s="23" t="s">
        <v>9</v>
      </c>
      <c r="M1" s="21" t="s">
        <v>11</v>
      </c>
      <c r="N1" s="23" t="s">
        <v>10</v>
      </c>
      <c r="O1" s="21" t="s">
        <v>12</v>
      </c>
      <c r="P1" s="24" t="s">
        <v>13</v>
      </c>
      <c r="Q1" s="25" t="s">
        <v>39</v>
      </c>
      <c r="R1" s="21" t="s">
        <v>14</v>
      </c>
      <c r="S1" s="26" t="s">
        <v>15</v>
      </c>
      <c r="T1" s="27" t="s">
        <v>16</v>
      </c>
      <c r="U1" s="28" t="s">
        <v>31</v>
      </c>
      <c r="V1" s="40" t="s">
        <v>46</v>
      </c>
      <c r="W1" s="29" t="s">
        <v>42</v>
      </c>
      <c r="X1" s="30" t="s">
        <v>41</v>
      </c>
    </row>
    <row r="2" spans="1:24" ht="24.75" customHeight="1">
      <c r="A2" s="31" t="s">
        <v>19</v>
      </c>
      <c r="B2" s="5">
        <v>85</v>
      </c>
      <c r="C2" s="8">
        <v>85</v>
      </c>
      <c r="D2" s="66" t="s">
        <v>50</v>
      </c>
      <c r="E2" s="5">
        <v>83</v>
      </c>
      <c r="F2" s="5">
        <v>83</v>
      </c>
      <c r="G2" s="5">
        <v>85</v>
      </c>
      <c r="H2" s="5">
        <v>81</v>
      </c>
      <c r="I2" s="5">
        <v>85</v>
      </c>
      <c r="J2" s="5">
        <v>85</v>
      </c>
      <c r="K2" s="5">
        <v>84</v>
      </c>
      <c r="L2" s="5">
        <v>82</v>
      </c>
      <c r="M2" s="5">
        <v>85</v>
      </c>
      <c r="N2" s="5">
        <v>79</v>
      </c>
      <c r="O2" s="9">
        <v>85</v>
      </c>
      <c r="P2" s="10">
        <v>75</v>
      </c>
      <c r="Q2" s="10">
        <v>84</v>
      </c>
      <c r="R2" s="11">
        <v>85</v>
      </c>
      <c r="S2" s="4">
        <f aca="true" t="shared" si="0" ref="S2:S18">SUM(B2:R2)</f>
        <v>1331</v>
      </c>
      <c r="T2" s="9">
        <v>1</v>
      </c>
      <c r="U2" s="12">
        <f>AVERAGE(B2:B2,D2:R2)</f>
        <v>83.06666666666666</v>
      </c>
      <c r="V2" s="7">
        <v>1259</v>
      </c>
      <c r="W2" s="36">
        <f aca="true" t="shared" si="1" ref="W2:W18">SUM(B2:D2)+SUM(F2:R2)</f>
        <v>1248</v>
      </c>
      <c r="X2" s="37">
        <f aca="true" t="shared" si="2" ref="X2:X18">W2-V2</f>
        <v>-11</v>
      </c>
    </row>
    <row r="3" spans="1:24" ht="24.75" customHeight="1">
      <c r="A3" s="32" t="s">
        <v>33</v>
      </c>
      <c r="B3" s="5">
        <v>81</v>
      </c>
      <c r="C3" s="5">
        <v>82</v>
      </c>
      <c r="D3" s="66" t="s">
        <v>50</v>
      </c>
      <c r="E3" s="5">
        <v>81</v>
      </c>
      <c r="F3" s="5">
        <v>78</v>
      </c>
      <c r="G3" s="5">
        <v>82</v>
      </c>
      <c r="H3" s="5">
        <v>82</v>
      </c>
      <c r="I3" s="39">
        <v>81</v>
      </c>
      <c r="J3" s="5">
        <v>81</v>
      </c>
      <c r="K3" s="5">
        <v>80</v>
      </c>
      <c r="L3" s="5">
        <v>76</v>
      </c>
      <c r="M3" s="5">
        <v>81</v>
      </c>
      <c r="N3" s="5">
        <v>79</v>
      </c>
      <c r="O3" s="9">
        <v>81</v>
      </c>
      <c r="P3" s="10">
        <v>84</v>
      </c>
      <c r="Q3" s="10">
        <v>85</v>
      </c>
      <c r="R3" s="11">
        <v>82</v>
      </c>
      <c r="S3" s="5">
        <f t="shared" si="0"/>
        <v>1296</v>
      </c>
      <c r="T3" s="9">
        <v>2</v>
      </c>
      <c r="U3" s="12">
        <f>AVERAGE(B3:H3,J3:R3)</f>
        <v>81</v>
      </c>
      <c r="V3" s="7">
        <v>1208</v>
      </c>
      <c r="W3" s="36">
        <f t="shared" si="1"/>
        <v>1215</v>
      </c>
      <c r="X3" s="37">
        <f t="shared" si="2"/>
        <v>7</v>
      </c>
    </row>
    <row r="4" spans="1:24" ht="24.75" customHeight="1">
      <c r="A4" s="31" t="s">
        <v>18</v>
      </c>
      <c r="B4" s="5">
        <v>82</v>
      </c>
      <c r="C4" s="5">
        <v>85</v>
      </c>
      <c r="D4" s="66" t="s">
        <v>50</v>
      </c>
      <c r="E4" s="5">
        <v>84</v>
      </c>
      <c r="F4" s="5">
        <v>80</v>
      </c>
      <c r="G4" s="5">
        <v>83</v>
      </c>
      <c r="H4" s="5">
        <v>77</v>
      </c>
      <c r="I4" s="5">
        <v>83</v>
      </c>
      <c r="J4" s="5">
        <v>72</v>
      </c>
      <c r="K4" s="8">
        <v>82</v>
      </c>
      <c r="L4" s="5">
        <v>67</v>
      </c>
      <c r="M4" s="5">
        <v>73</v>
      </c>
      <c r="N4" s="5">
        <v>69</v>
      </c>
      <c r="O4" s="9">
        <v>71</v>
      </c>
      <c r="P4" s="10">
        <v>75</v>
      </c>
      <c r="Q4" s="10">
        <v>72</v>
      </c>
      <c r="R4" s="11">
        <v>78</v>
      </c>
      <c r="S4" s="5">
        <f t="shared" si="0"/>
        <v>1233</v>
      </c>
      <c r="T4" s="9">
        <v>3</v>
      </c>
      <c r="U4" s="12">
        <f>AVERAGE(B4:J4,L4:R4)</f>
        <v>76.73333333333333</v>
      </c>
      <c r="V4" s="7">
        <v>1102</v>
      </c>
      <c r="W4" s="36">
        <f t="shared" si="1"/>
        <v>1149</v>
      </c>
      <c r="X4" s="37">
        <f t="shared" si="2"/>
        <v>47</v>
      </c>
    </row>
    <row r="5" spans="1:24" ht="24.75" customHeight="1">
      <c r="A5" s="31" t="s">
        <v>35</v>
      </c>
      <c r="B5" s="5">
        <v>80</v>
      </c>
      <c r="C5" s="5">
        <v>80</v>
      </c>
      <c r="D5" s="66" t="s">
        <v>50</v>
      </c>
      <c r="E5" s="5">
        <v>79</v>
      </c>
      <c r="F5" s="5">
        <v>82</v>
      </c>
      <c r="G5" s="14">
        <v>77</v>
      </c>
      <c r="H5" s="5">
        <v>74</v>
      </c>
      <c r="I5" s="5">
        <v>71</v>
      </c>
      <c r="J5" s="5">
        <v>80</v>
      </c>
      <c r="K5" s="5">
        <v>82</v>
      </c>
      <c r="L5" s="5">
        <v>80</v>
      </c>
      <c r="M5" s="5">
        <v>79</v>
      </c>
      <c r="N5" s="5">
        <v>75</v>
      </c>
      <c r="O5" s="9">
        <v>77</v>
      </c>
      <c r="P5" s="10">
        <v>77</v>
      </c>
      <c r="Q5" s="10">
        <v>61</v>
      </c>
      <c r="R5" s="11">
        <v>76</v>
      </c>
      <c r="S5" s="5">
        <f t="shared" si="0"/>
        <v>1230</v>
      </c>
      <c r="T5" s="9">
        <v>4</v>
      </c>
      <c r="U5" s="12">
        <f>AVERAGE(B5:F5,H5:R5)</f>
        <v>76.86666666666666</v>
      </c>
      <c r="V5" s="7">
        <v>1158</v>
      </c>
      <c r="W5" s="36">
        <f t="shared" si="1"/>
        <v>1151</v>
      </c>
      <c r="X5" s="37">
        <f t="shared" si="2"/>
        <v>-7</v>
      </c>
    </row>
    <row r="6" spans="1:24" ht="24.75" customHeight="1">
      <c r="A6" s="31" t="s">
        <v>20</v>
      </c>
      <c r="B6" s="5">
        <v>72</v>
      </c>
      <c r="C6" s="5">
        <v>81</v>
      </c>
      <c r="D6" s="66" t="s">
        <v>50</v>
      </c>
      <c r="E6" s="5">
        <v>77</v>
      </c>
      <c r="F6" s="5">
        <v>65</v>
      </c>
      <c r="G6" s="5">
        <v>78</v>
      </c>
      <c r="H6" s="5">
        <v>67</v>
      </c>
      <c r="I6" s="5">
        <v>73</v>
      </c>
      <c r="J6" s="5">
        <v>71</v>
      </c>
      <c r="K6" s="5">
        <v>77</v>
      </c>
      <c r="L6" s="5">
        <v>78</v>
      </c>
      <c r="M6" s="5">
        <v>75</v>
      </c>
      <c r="N6" s="5">
        <v>72</v>
      </c>
      <c r="O6" s="68">
        <v>74</v>
      </c>
      <c r="P6" s="10">
        <v>75</v>
      </c>
      <c r="Q6" s="10">
        <v>80</v>
      </c>
      <c r="R6" s="11">
        <v>67</v>
      </c>
      <c r="S6" s="5">
        <f t="shared" si="0"/>
        <v>1182</v>
      </c>
      <c r="T6" s="9">
        <v>5</v>
      </c>
      <c r="U6" s="12">
        <f>AVERAGE(B6:N6,P6:R6)</f>
        <v>73.86666666666666</v>
      </c>
      <c r="V6" s="7">
        <v>1169</v>
      </c>
      <c r="W6" s="36">
        <f t="shared" si="1"/>
        <v>1105</v>
      </c>
      <c r="X6" s="37">
        <f t="shared" si="2"/>
        <v>-64</v>
      </c>
    </row>
    <row r="7" spans="1:24" ht="24.75" customHeight="1">
      <c r="A7" s="31" t="s">
        <v>34</v>
      </c>
      <c r="B7" s="5">
        <v>75</v>
      </c>
      <c r="C7" s="5">
        <v>81</v>
      </c>
      <c r="D7" s="66" t="s">
        <v>50</v>
      </c>
      <c r="E7" s="5">
        <v>76</v>
      </c>
      <c r="F7" s="5">
        <v>77</v>
      </c>
      <c r="G7" s="5">
        <v>79</v>
      </c>
      <c r="H7" s="5">
        <v>77</v>
      </c>
      <c r="I7" s="5">
        <v>72</v>
      </c>
      <c r="J7" s="5">
        <v>73</v>
      </c>
      <c r="K7" s="5">
        <v>75</v>
      </c>
      <c r="L7" s="13">
        <v>73</v>
      </c>
      <c r="M7" s="5">
        <v>73</v>
      </c>
      <c r="N7" s="5">
        <v>68</v>
      </c>
      <c r="O7" s="9">
        <v>52</v>
      </c>
      <c r="P7" s="10">
        <v>79</v>
      </c>
      <c r="Q7" s="10">
        <v>75</v>
      </c>
      <c r="R7" s="11">
        <v>64</v>
      </c>
      <c r="S7" s="5">
        <f t="shared" si="0"/>
        <v>1169</v>
      </c>
      <c r="T7" s="9">
        <v>6</v>
      </c>
      <c r="U7" s="12">
        <f>AVERAGE(B7:K7,M7:R7)</f>
        <v>73.06666666666666</v>
      </c>
      <c r="V7" s="7">
        <v>1214</v>
      </c>
      <c r="W7" s="36">
        <f t="shared" si="1"/>
        <v>1093</v>
      </c>
      <c r="X7" s="37">
        <f t="shared" si="2"/>
        <v>-121</v>
      </c>
    </row>
    <row r="8" spans="1:24" ht="24.75" customHeight="1">
      <c r="A8" s="31" t="s">
        <v>21</v>
      </c>
      <c r="B8" s="5">
        <v>82</v>
      </c>
      <c r="C8" s="5">
        <v>84</v>
      </c>
      <c r="D8" s="66" t="s">
        <v>50</v>
      </c>
      <c r="E8" s="5">
        <v>76</v>
      </c>
      <c r="F8" s="5">
        <v>74</v>
      </c>
      <c r="G8" s="5">
        <v>65</v>
      </c>
      <c r="H8" s="8">
        <v>84</v>
      </c>
      <c r="I8" s="19">
        <v>78</v>
      </c>
      <c r="J8" s="5">
        <v>55</v>
      </c>
      <c r="K8" s="5">
        <v>79</v>
      </c>
      <c r="L8" s="5">
        <v>59</v>
      </c>
      <c r="M8" s="5">
        <v>73</v>
      </c>
      <c r="N8" s="5">
        <v>63</v>
      </c>
      <c r="O8" s="9">
        <v>64</v>
      </c>
      <c r="P8" s="10">
        <v>60</v>
      </c>
      <c r="Q8" s="10">
        <v>45</v>
      </c>
      <c r="R8" s="11">
        <v>61</v>
      </c>
      <c r="S8" s="5">
        <f t="shared" si="0"/>
        <v>1102</v>
      </c>
      <c r="T8" s="9">
        <v>7</v>
      </c>
      <c r="U8" s="12">
        <f>AVERAGE(B8:G8,I8:R8)</f>
        <v>67.86666666666666</v>
      </c>
      <c r="V8" s="7">
        <v>1104</v>
      </c>
      <c r="W8" s="36">
        <f t="shared" si="1"/>
        <v>1026</v>
      </c>
      <c r="X8" s="37">
        <f t="shared" si="2"/>
        <v>-78</v>
      </c>
    </row>
    <row r="9" spans="1:24" ht="24.75" customHeight="1">
      <c r="A9" s="31" t="s">
        <v>28</v>
      </c>
      <c r="B9" s="5">
        <v>65</v>
      </c>
      <c r="C9" s="5">
        <v>14</v>
      </c>
      <c r="D9" s="66" t="s">
        <v>50</v>
      </c>
      <c r="E9" s="5">
        <v>51</v>
      </c>
      <c r="F9" s="8">
        <v>85</v>
      </c>
      <c r="G9" s="5">
        <v>79</v>
      </c>
      <c r="H9" s="5">
        <v>60</v>
      </c>
      <c r="I9" s="5">
        <v>75</v>
      </c>
      <c r="J9" s="5">
        <v>69</v>
      </c>
      <c r="K9" s="5">
        <v>65</v>
      </c>
      <c r="L9" s="5">
        <v>79</v>
      </c>
      <c r="M9" s="5">
        <v>58</v>
      </c>
      <c r="N9" s="5">
        <v>68</v>
      </c>
      <c r="O9" s="9">
        <v>59</v>
      </c>
      <c r="P9" s="10">
        <v>65</v>
      </c>
      <c r="Q9" s="10">
        <v>42</v>
      </c>
      <c r="R9" s="11">
        <v>37</v>
      </c>
      <c r="S9" s="5">
        <f t="shared" si="0"/>
        <v>971</v>
      </c>
      <c r="T9" s="9">
        <v>8</v>
      </c>
      <c r="U9" s="12">
        <f>AVERAGE(B9:E9,G9:R9)</f>
        <v>59.06666666666667</v>
      </c>
      <c r="V9" s="38">
        <v>592</v>
      </c>
      <c r="W9" s="36">
        <f t="shared" si="1"/>
        <v>920</v>
      </c>
      <c r="X9" s="37">
        <f t="shared" si="2"/>
        <v>328</v>
      </c>
    </row>
    <row r="10" spans="1:24" ht="24.75" customHeight="1">
      <c r="A10" s="31" t="s">
        <v>23</v>
      </c>
      <c r="B10" s="5">
        <v>72</v>
      </c>
      <c r="C10" s="5">
        <v>71</v>
      </c>
      <c r="D10" s="66" t="s">
        <v>50</v>
      </c>
      <c r="E10" s="5">
        <v>32</v>
      </c>
      <c r="F10" s="5">
        <v>74</v>
      </c>
      <c r="G10" s="5">
        <v>16</v>
      </c>
      <c r="H10" s="5">
        <v>48</v>
      </c>
      <c r="I10" s="5">
        <v>54</v>
      </c>
      <c r="J10" s="5">
        <v>27</v>
      </c>
      <c r="K10" s="5">
        <v>54</v>
      </c>
      <c r="L10" s="5">
        <v>83</v>
      </c>
      <c r="M10" s="5">
        <v>67</v>
      </c>
      <c r="N10" s="5">
        <v>79</v>
      </c>
      <c r="O10" s="9">
        <v>51</v>
      </c>
      <c r="P10" s="10">
        <v>59</v>
      </c>
      <c r="Q10" s="15">
        <v>66</v>
      </c>
      <c r="R10" s="11">
        <v>61</v>
      </c>
      <c r="S10" s="5">
        <f t="shared" si="0"/>
        <v>914</v>
      </c>
      <c r="T10" s="9">
        <v>9</v>
      </c>
      <c r="U10" s="12">
        <f>AVERAGE(B10:P10,R10:R10)</f>
        <v>56.53333333333333</v>
      </c>
      <c r="V10" s="7">
        <v>824</v>
      </c>
      <c r="W10" s="36">
        <f t="shared" si="1"/>
        <v>882</v>
      </c>
      <c r="X10" s="37">
        <f t="shared" si="2"/>
        <v>58</v>
      </c>
    </row>
    <row r="11" spans="1:24" ht="24.75" customHeight="1">
      <c r="A11" s="31" t="s">
        <v>25</v>
      </c>
      <c r="B11" s="5">
        <v>52</v>
      </c>
      <c r="C11" s="5">
        <v>67</v>
      </c>
      <c r="D11" s="66" t="s">
        <v>50</v>
      </c>
      <c r="E11" s="5">
        <v>57</v>
      </c>
      <c r="F11" s="5">
        <v>47</v>
      </c>
      <c r="G11" s="5">
        <v>57</v>
      </c>
      <c r="H11" s="5">
        <v>53</v>
      </c>
      <c r="I11" s="5">
        <v>57</v>
      </c>
      <c r="J11" s="5">
        <v>59</v>
      </c>
      <c r="K11" s="5">
        <v>56</v>
      </c>
      <c r="L11" s="5">
        <v>48</v>
      </c>
      <c r="M11" s="5">
        <v>64</v>
      </c>
      <c r="N11" s="5">
        <v>54</v>
      </c>
      <c r="O11" s="9">
        <v>52</v>
      </c>
      <c r="P11" s="10">
        <v>45</v>
      </c>
      <c r="Q11" s="10">
        <v>54</v>
      </c>
      <c r="R11" s="20">
        <v>55</v>
      </c>
      <c r="S11" s="5">
        <f t="shared" si="0"/>
        <v>877</v>
      </c>
      <c r="T11" s="9">
        <v>10</v>
      </c>
      <c r="U11" s="12">
        <f>AVERAGE(B11:Q11)</f>
        <v>54.8</v>
      </c>
      <c r="V11" s="7">
        <v>602</v>
      </c>
      <c r="W11" s="36">
        <f t="shared" si="1"/>
        <v>820</v>
      </c>
      <c r="X11" s="37">
        <f t="shared" si="2"/>
        <v>218</v>
      </c>
    </row>
    <row r="12" spans="1:24" ht="24.75" customHeight="1">
      <c r="A12" s="31" t="s">
        <v>36</v>
      </c>
      <c r="B12" s="5">
        <v>74</v>
      </c>
      <c r="C12" s="5">
        <v>58</v>
      </c>
      <c r="D12" s="66" t="s">
        <v>50</v>
      </c>
      <c r="E12" s="5">
        <v>56</v>
      </c>
      <c r="F12" s="5">
        <v>49</v>
      </c>
      <c r="G12" s="5">
        <v>38</v>
      </c>
      <c r="H12" s="5">
        <v>61</v>
      </c>
      <c r="I12" s="5">
        <v>58</v>
      </c>
      <c r="J12" s="5">
        <v>56</v>
      </c>
      <c r="K12" s="5">
        <v>55</v>
      </c>
      <c r="L12" s="5">
        <v>63</v>
      </c>
      <c r="M12" s="14">
        <v>51</v>
      </c>
      <c r="N12" s="5">
        <v>59</v>
      </c>
      <c r="O12" s="9">
        <v>38</v>
      </c>
      <c r="P12" s="10">
        <v>26</v>
      </c>
      <c r="Q12" s="10">
        <v>34</v>
      </c>
      <c r="R12" s="11">
        <v>38</v>
      </c>
      <c r="S12" s="5">
        <f t="shared" si="0"/>
        <v>814</v>
      </c>
      <c r="T12" s="9">
        <v>11</v>
      </c>
      <c r="U12" s="12">
        <f>AVERAGE(B12:L12,N12:R12)</f>
        <v>50.86666666666667</v>
      </c>
      <c r="V12" s="7">
        <v>797</v>
      </c>
      <c r="W12" s="36">
        <f t="shared" si="1"/>
        <v>758</v>
      </c>
      <c r="X12" s="37">
        <f t="shared" si="2"/>
        <v>-39</v>
      </c>
    </row>
    <row r="13" spans="1:24" ht="24.75" customHeight="1">
      <c r="A13" s="31" t="s">
        <v>24</v>
      </c>
      <c r="B13" s="5">
        <v>56</v>
      </c>
      <c r="C13" s="5">
        <v>63</v>
      </c>
      <c r="D13" s="66" t="s">
        <v>50</v>
      </c>
      <c r="E13" s="5">
        <v>62</v>
      </c>
      <c r="F13" s="5">
        <v>67</v>
      </c>
      <c r="G13" s="5">
        <v>69</v>
      </c>
      <c r="H13" s="5">
        <v>21</v>
      </c>
      <c r="I13" s="5">
        <v>25</v>
      </c>
      <c r="J13" s="8">
        <v>66</v>
      </c>
      <c r="K13" s="5">
        <v>47</v>
      </c>
      <c r="L13" s="5">
        <v>54</v>
      </c>
      <c r="M13" s="5">
        <v>25</v>
      </c>
      <c r="N13" s="5">
        <v>22</v>
      </c>
      <c r="O13" s="9">
        <v>43</v>
      </c>
      <c r="P13" s="10">
        <v>69</v>
      </c>
      <c r="Q13" s="10">
        <v>25</v>
      </c>
      <c r="R13" s="11">
        <v>38</v>
      </c>
      <c r="S13" s="5">
        <f t="shared" si="0"/>
        <v>752</v>
      </c>
      <c r="T13" s="9">
        <v>12</v>
      </c>
      <c r="U13" s="12">
        <f>AVERAGE(B13:I13,K13:R13)</f>
        <v>45.733333333333334</v>
      </c>
      <c r="V13" s="7">
        <v>692</v>
      </c>
      <c r="W13" s="36">
        <f t="shared" si="1"/>
        <v>690</v>
      </c>
      <c r="X13" s="37">
        <f t="shared" si="2"/>
        <v>-2</v>
      </c>
    </row>
    <row r="14" spans="1:24" ht="24.75" customHeight="1">
      <c r="A14" s="31" t="s">
        <v>49</v>
      </c>
      <c r="B14" s="5">
        <v>33</v>
      </c>
      <c r="C14" s="5">
        <v>49</v>
      </c>
      <c r="D14" s="66" t="s">
        <v>50</v>
      </c>
      <c r="E14" s="5">
        <v>32</v>
      </c>
      <c r="F14" s="5">
        <v>37</v>
      </c>
      <c r="G14" s="5">
        <v>41</v>
      </c>
      <c r="H14" s="5">
        <v>15</v>
      </c>
      <c r="I14" s="5">
        <v>22</v>
      </c>
      <c r="J14" s="5">
        <v>13</v>
      </c>
      <c r="K14" s="5">
        <v>30</v>
      </c>
      <c r="L14" s="5">
        <v>29</v>
      </c>
      <c r="M14" s="5">
        <v>38</v>
      </c>
      <c r="N14" s="16">
        <v>32</v>
      </c>
      <c r="O14" s="9">
        <v>47</v>
      </c>
      <c r="P14" s="10">
        <v>18</v>
      </c>
      <c r="Q14" s="10">
        <v>30</v>
      </c>
      <c r="R14" s="11">
        <v>50</v>
      </c>
      <c r="S14" s="5">
        <f t="shared" si="0"/>
        <v>516</v>
      </c>
      <c r="T14" s="9">
        <v>13</v>
      </c>
      <c r="U14" s="12">
        <f>AVERAGE(B14:M14,O14:R14)</f>
        <v>32.266666666666666</v>
      </c>
      <c r="V14" s="7">
        <v>662</v>
      </c>
      <c r="W14" s="36">
        <f t="shared" si="1"/>
        <v>484</v>
      </c>
      <c r="X14" s="37">
        <f t="shared" si="2"/>
        <v>-178</v>
      </c>
    </row>
    <row r="15" spans="1:24" ht="24.75" customHeight="1">
      <c r="A15" s="31" t="s">
        <v>32</v>
      </c>
      <c r="B15" s="14">
        <v>29</v>
      </c>
      <c r="C15" s="5">
        <v>43</v>
      </c>
      <c r="D15" s="66" t="s">
        <v>50</v>
      </c>
      <c r="E15" s="5">
        <v>34</v>
      </c>
      <c r="F15" s="5">
        <v>16</v>
      </c>
      <c r="G15" s="5">
        <v>21</v>
      </c>
      <c r="H15" s="5">
        <v>13</v>
      </c>
      <c r="I15" s="5">
        <v>31</v>
      </c>
      <c r="J15" s="5">
        <v>23</v>
      </c>
      <c r="K15" s="5">
        <v>30</v>
      </c>
      <c r="L15" s="5">
        <v>24</v>
      </c>
      <c r="M15" s="5">
        <v>44</v>
      </c>
      <c r="N15" s="5">
        <v>37</v>
      </c>
      <c r="O15" s="9">
        <v>26</v>
      </c>
      <c r="P15" s="10">
        <v>18</v>
      </c>
      <c r="Q15" s="10">
        <v>42</v>
      </c>
      <c r="R15" s="11">
        <v>40</v>
      </c>
      <c r="S15" s="5">
        <f t="shared" si="0"/>
        <v>471</v>
      </c>
      <c r="T15" s="9">
        <v>14</v>
      </c>
      <c r="U15" s="12">
        <f>AVERAGE(C15:R15)</f>
        <v>29.466666666666665</v>
      </c>
      <c r="V15" s="7">
        <v>436</v>
      </c>
      <c r="W15" s="36">
        <f t="shared" si="1"/>
        <v>437</v>
      </c>
      <c r="X15" s="37">
        <f t="shared" si="2"/>
        <v>1</v>
      </c>
    </row>
    <row r="16" spans="1:24" ht="24.75" customHeight="1">
      <c r="A16" s="31" t="s">
        <v>26</v>
      </c>
      <c r="B16" s="5">
        <v>36</v>
      </c>
      <c r="C16" s="5">
        <v>41</v>
      </c>
      <c r="D16" s="66" t="s">
        <v>50</v>
      </c>
      <c r="E16" s="5">
        <v>33</v>
      </c>
      <c r="F16" s="5">
        <v>31</v>
      </c>
      <c r="G16" s="5">
        <v>42</v>
      </c>
      <c r="H16" s="5">
        <v>10</v>
      </c>
      <c r="I16" s="5">
        <v>0</v>
      </c>
      <c r="J16" s="5">
        <v>13</v>
      </c>
      <c r="K16" s="5">
        <v>50</v>
      </c>
      <c r="L16" s="5">
        <v>0</v>
      </c>
      <c r="M16" s="5">
        <v>29</v>
      </c>
      <c r="N16" s="5">
        <v>8</v>
      </c>
      <c r="O16" s="9">
        <v>3</v>
      </c>
      <c r="P16" s="17">
        <v>21</v>
      </c>
      <c r="Q16" s="18">
        <v>12</v>
      </c>
      <c r="R16" s="11">
        <v>7</v>
      </c>
      <c r="S16" s="5">
        <f t="shared" si="0"/>
        <v>336</v>
      </c>
      <c r="T16" s="9">
        <v>15</v>
      </c>
      <c r="U16" s="12">
        <f>AVERAGE(B16:O16,Q16:R16)</f>
        <v>21</v>
      </c>
      <c r="V16" s="7">
        <v>568</v>
      </c>
      <c r="W16" s="36">
        <f t="shared" si="1"/>
        <v>303</v>
      </c>
      <c r="X16" s="37">
        <f t="shared" si="2"/>
        <v>-265</v>
      </c>
    </row>
    <row r="17" spans="1:24" ht="24.75" customHeight="1">
      <c r="A17" s="31" t="s">
        <v>22</v>
      </c>
      <c r="B17" s="5">
        <v>12</v>
      </c>
      <c r="C17" s="5">
        <v>25</v>
      </c>
      <c r="D17" s="66" t="s">
        <v>50</v>
      </c>
      <c r="E17" s="39">
        <v>19</v>
      </c>
      <c r="F17" s="5">
        <v>26</v>
      </c>
      <c r="G17" s="5">
        <v>14</v>
      </c>
      <c r="H17" s="5">
        <v>4</v>
      </c>
      <c r="I17" s="5">
        <v>18</v>
      </c>
      <c r="J17" s="5">
        <v>29</v>
      </c>
      <c r="K17" s="5">
        <v>8</v>
      </c>
      <c r="L17" s="5">
        <v>9</v>
      </c>
      <c r="M17" s="5">
        <v>14</v>
      </c>
      <c r="N17" s="5">
        <v>24</v>
      </c>
      <c r="O17" s="9">
        <v>27</v>
      </c>
      <c r="P17" s="10">
        <v>50</v>
      </c>
      <c r="Q17" s="10">
        <v>9</v>
      </c>
      <c r="R17" s="11">
        <v>15</v>
      </c>
      <c r="S17" s="5">
        <f t="shared" si="0"/>
        <v>303</v>
      </c>
      <c r="T17" s="9">
        <v>16</v>
      </c>
      <c r="U17" s="12">
        <f>AVERAGE(B17:D17,F17:R17)</f>
        <v>18.933333333333334</v>
      </c>
      <c r="V17" s="7">
        <v>314</v>
      </c>
      <c r="W17" s="36">
        <f t="shared" si="1"/>
        <v>284</v>
      </c>
      <c r="X17" s="37">
        <f t="shared" si="2"/>
        <v>-30</v>
      </c>
    </row>
    <row r="18" spans="1:24" ht="24.75" customHeight="1">
      <c r="A18" s="31" t="s">
        <v>27</v>
      </c>
      <c r="B18" s="5">
        <v>0</v>
      </c>
      <c r="C18" s="5">
        <v>35</v>
      </c>
      <c r="D18" s="5" t="s">
        <v>50</v>
      </c>
      <c r="E18" s="19">
        <v>14</v>
      </c>
      <c r="F18" s="5">
        <v>9</v>
      </c>
      <c r="G18" s="5">
        <v>9</v>
      </c>
      <c r="H18" s="5">
        <v>0</v>
      </c>
      <c r="I18" s="5">
        <v>13</v>
      </c>
      <c r="J18" s="5">
        <v>0</v>
      </c>
      <c r="K18" s="5">
        <v>26</v>
      </c>
      <c r="L18" s="5">
        <v>3</v>
      </c>
      <c r="M18" s="5">
        <v>0</v>
      </c>
      <c r="N18" s="5">
        <v>14</v>
      </c>
      <c r="O18" s="9">
        <v>4</v>
      </c>
      <c r="P18" s="10">
        <v>6</v>
      </c>
      <c r="Q18" s="10">
        <v>4</v>
      </c>
      <c r="R18" s="11">
        <v>0</v>
      </c>
      <c r="S18" s="5">
        <f t="shared" si="0"/>
        <v>137</v>
      </c>
      <c r="T18" s="9">
        <v>17</v>
      </c>
      <c r="U18" s="12">
        <f>AVERAGE(B18:C18,E18:R18)</f>
        <v>8.5625</v>
      </c>
      <c r="V18" s="7">
        <v>108</v>
      </c>
      <c r="W18" s="36">
        <f t="shared" si="1"/>
        <v>123</v>
      </c>
      <c r="X18" s="37">
        <f t="shared" si="2"/>
        <v>15</v>
      </c>
    </row>
    <row r="19" spans="1:27" ht="12.75" customHeight="1">
      <c r="A19" s="35"/>
      <c r="B19" s="2">
        <f aca="true" t="shared" si="3" ref="B19:R19">SUM(B2:B18)</f>
        <v>986</v>
      </c>
      <c r="C19" s="2">
        <f t="shared" si="3"/>
        <v>1044</v>
      </c>
      <c r="D19" s="2">
        <f t="shared" si="3"/>
        <v>0</v>
      </c>
      <c r="E19" s="2">
        <f t="shared" si="3"/>
        <v>946</v>
      </c>
      <c r="F19" s="2">
        <f t="shared" si="3"/>
        <v>980</v>
      </c>
      <c r="G19" s="2">
        <f t="shared" si="3"/>
        <v>935</v>
      </c>
      <c r="H19" s="2">
        <f t="shared" si="3"/>
        <v>827</v>
      </c>
      <c r="I19" s="2">
        <f t="shared" si="3"/>
        <v>896</v>
      </c>
      <c r="J19" s="2">
        <f t="shared" si="3"/>
        <v>872</v>
      </c>
      <c r="K19" s="2">
        <f t="shared" si="3"/>
        <v>980</v>
      </c>
      <c r="L19" s="2">
        <f t="shared" si="3"/>
        <v>907</v>
      </c>
      <c r="M19" s="2">
        <f t="shared" si="3"/>
        <v>929</v>
      </c>
      <c r="N19" s="2">
        <f t="shared" si="3"/>
        <v>902</v>
      </c>
      <c r="O19" s="2">
        <f t="shared" si="3"/>
        <v>854</v>
      </c>
      <c r="P19" s="2">
        <f t="shared" si="3"/>
        <v>902</v>
      </c>
      <c r="Q19" s="2">
        <f t="shared" si="3"/>
        <v>820</v>
      </c>
      <c r="R19" s="2">
        <f t="shared" si="3"/>
        <v>854</v>
      </c>
      <c r="S19" s="64"/>
      <c r="T19" s="64"/>
      <c r="U19" s="64"/>
      <c r="V19" s="64"/>
      <c r="W19" s="64"/>
      <c r="X19" s="65"/>
      <c r="Y19" s="6"/>
      <c r="Z19" s="6"/>
      <c r="AA19" s="6"/>
    </row>
    <row r="20" spans="1:27" ht="12.75" customHeight="1">
      <c r="A20" s="33" t="s">
        <v>30</v>
      </c>
      <c r="B20" s="2"/>
      <c r="C20" s="2"/>
      <c r="D20" s="2"/>
      <c r="E20" s="2"/>
      <c r="F20" s="2"/>
      <c r="G20" s="2"/>
      <c r="H20" s="2"/>
      <c r="I20" s="2"/>
      <c r="J20" s="2"/>
      <c r="K20" s="2"/>
      <c r="L20" s="2"/>
      <c r="M20" s="72" t="s">
        <v>56</v>
      </c>
      <c r="N20" s="72"/>
      <c r="O20" s="72"/>
      <c r="P20" s="72"/>
      <c r="Q20" s="72"/>
      <c r="R20" s="72"/>
      <c r="S20" s="72"/>
      <c r="T20" s="72"/>
      <c r="U20" s="72"/>
      <c r="V20" s="72"/>
      <c r="W20" s="72"/>
      <c r="X20" s="73"/>
      <c r="Y20" s="6"/>
      <c r="Z20" s="6"/>
      <c r="AA20" s="6"/>
    </row>
    <row r="21" spans="1:27" ht="12.75" customHeight="1">
      <c r="A21" s="35" t="s">
        <v>37</v>
      </c>
      <c r="B21" s="1"/>
      <c r="C21" s="1"/>
      <c r="D21" s="1"/>
      <c r="E21" s="1"/>
      <c r="F21" s="1"/>
      <c r="G21" s="1"/>
      <c r="H21" s="1"/>
      <c r="I21" s="1"/>
      <c r="J21" s="34"/>
      <c r="K21" s="34"/>
      <c r="L21" s="34"/>
      <c r="M21" s="72"/>
      <c r="N21" s="72"/>
      <c r="O21" s="72"/>
      <c r="P21" s="72"/>
      <c r="Q21" s="72"/>
      <c r="R21" s="72"/>
      <c r="S21" s="72"/>
      <c r="T21" s="72"/>
      <c r="U21" s="72"/>
      <c r="V21" s="72"/>
      <c r="W21" s="72"/>
      <c r="X21" s="73"/>
      <c r="Y21" s="6"/>
      <c r="Z21" s="6"/>
      <c r="AA21" s="6"/>
    </row>
    <row r="22" spans="1:27" ht="12.75" customHeight="1" thickBot="1">
      <c r="A22" s="69" t="s">
        <v>38</v>
      </c>
      <c r="B22" s="70"/>
      <c r="C22" s="70"/>
      <c r="D22" s="70"/>
      <c r="E22" s="70"/>
      <c r="F22" s="70"/>
      <c r="G22" s="70"/>
      <c r="H22" s="70"/>
      <c r="I22" s="70"/>
      <c r="J22" s="71"/>
      <c r="K22" s="71"/>
      <c r="L22" s="71"/>
      <c r="M22" s="74"/>
      <c r="N22" s="74"/>
      <c r="O22" s="74"/>
      <c r="P22" s="74"/>
      <c r="Q22" s="74"/>
      <c r="R22" s="74"/>
      <c r="S22" s="74"/>
      <c r="T22" s="74"/>
      <c r="U22" s="74"/>
      <c r="V22" s="74"/>
      <c r="W22" s="74"/>
      <c r="X22" s="75"/>
      <c r="Y22" s="6"/>
      <c r="Z22" s="6"/>
      <c r="AA22" s="6"/>
    </row>
    <row r="23" spans="1:19" ht="210">
      <c r="A23" s="49" t="s">
        <v>48</v>
      </c>
      <c r="B23" s="50" t="s">
        <v>40</v>
      </c>
      <c r="C23" s="50" t="s">
        <v>1</v>
      </c>
      <c r="D23" s="51" t="s">
        <v>44</v>
      </c>
      <c r="E23" s="50" t="s">
        <v>3</v>
      </c>
      <c r="F23" s="52" t="s">
        <v>45</v>
      </c>
      <c r="G23" s="50" t="s">
        <v>7</v>
      </c>
      <c r="H23" s="50" t="s">
        <v>8</v>
      </c>
      <c r="I23" s="53" t="s">
        <v>9</v>
      </c>
      <c r="J23" s="53" t="s">
        <v>10</v>
      </c>
      <c r="K23" s="67" t="s">
        <v>52</v>
      </c>
      <c r="L23" s="54" t="s">
        <v>13</v>
      </c>
      <c r="M23" s="55" t="s">
        <v>39</v>
      </c>
      <c r="N23" s="50" t="s">
        <v>14</v>
      </c>
      <c r="O23" s="56" t="s">
        <v>15</v>
      </c>
      <c r="P23" s="57" t="s">
        <v>16</v>
      </c>
      <c r="Q23" s="56" t="s">
        <v>43</v>
      </c>
      <c r="R23" s="58" t="s">
        <v>53</v>
      </c>
      <c r="S23" s="59" t="s">
        <v>17</v>
      </c>
    </row>
    <row r="24" spans="1:25" ht="24" customHeight="1">
      <c r="A24" s="31" t="s">
        <v>18</v>
      </c>
      <c r="B24" s="41">
        <v>65</v>
      </c>
      <c r="C24" s="42">
        <v>64</v>
      </c>
      <c r="D24" s="43">
        <v>72</v>
      </c>
      <c r="E24" s="44">
        <v>68</v>
      </c>
      <c r="F24" s="41">
        <v>16</v>
      </c>
      <c r="G24" s="41">
        <v>23</v>
      </c>
      <c r="H24" s="41">
        <v>67</v>
      </c>
      <c r="I24" s="41">
        <v>46</v>
      </c>
      <c r="J24" s="42">
        <v>26</v>
      </c>
      <c r="K24" s="45">
        <v>19</v>
      </c>
      <c r="L24" s="45">
        <v>48</v>
      </c>
      <c r="M24" s="43">
        <v>51</v>
      </c>
      <c r="N24" s="46">
        <v>59</v>
      </c>
      <c r="O24" s="43">
        <f aca="true" t="shared" si="4" ref="O24:O40">SUM(B24:N24)</f>
        <v>624</v>
      </c>
      <c r="P24" s="47">
        <v>1</v>
      </c>
      <c r="Q24" s="43">
        <v>406</v>
      </c>
      <c r="R24" s="43">
        <f aca="true" t="shared" si="5" ref="R24:R40">SUM(B24:C24)+SUM(E24:J24)+SUM(L24:N24)</f>
        <v>533</v>
      </c>
      <c r="S24" s="48">
        <f aca="true" t="shared" si="6" ref="S24:S40">R24-Q24</f>
        <v>127</v>
      </c>
      <c r="T24" s="1"/>
      <c r="U24" s="1"/>
      <c r="V24" s="1"/>
      <c r="W24" s="2"/>
      <c r="X24" s="2"/>
      <c r="Y24" s="2"/>
    </row>
    <row r="25" spans="1:25" ht="24" customHeight="1">
      <c r="A25" s="32" t="s">
        <v>33</v>
      </c>
      <c r="B25" s="41">
        <v>31</v>
      </c>
      <c r="C25" s="42">
        <v>44</v>
      </c>
      <c r="D25" s="43">
        <v>50</v>
      </c>
      <c r="E25" s="44">
        <v>31</v>
      </c>
      <c r="F25" s="41">
        <v>45</v>
      </c>
      <c r="G25" s="41">
        <v>70</v>
      </c>
      <c r="H25" s="41">
        <v>21</v>
      </c>
      <c r="I25" s="41">
        <v>45</v>
      </c>
      <c r="J25" s="42">
        <v>11</v>
      </c>
      <c r="K25" s="45">
        <v>55</v>
      </c>
      <c r="L25" s="45">
        <v>62</v>
      </c>
      <c r="M25" s="43">
        <v>14</v>
      </c>
      <c r="N25" s="46">
        <v>25</v>
      </c>
      <c r="O25" s="43">
        <f t="shared" si="4"/>
        <v>504</v>
      </c>
      <c r="P25" s="47">
        <v>2</v>
      </c>
      <c r="Q25" s="43">
        <v>413</v>
      </c>
      <c r="R25" s="43">
        <f t="shared" si="5"/>
        <v>399</v>
      </c>
      <c r="S25" s="48">
        <f t="shared" si="6"/>
        <v>-14</v>
      </c>
      <c r="T25" s="1"/>
      <c r="U25" s="1"/>
      <c r="V25" s="1"/>
      <c r="W25" s="2"/>
      <c r="X25" s="2"/>
      <c r="Y25" s="2"/>
    </row>
    <row r="26" spans="1:25" ht="24" customHeight="1">
      <c r="A26" s="31" t="s">
        <v>19</v>
      </c>
      <c r="B26" s="41">
        <v>19</v>
      </c>
      <c r="C26" s="42">
        <v>69</v>
      </c>
      <c r="D26" s="43">
        <v>7</v>
      </c>
      <c r="E26" s="44">
        <v>7</v>
      </c>
      <c r="F26" s="41">
        <v>7</v>
      </c>
      <c r="G26" s="41">
        <v>22</v>
      </c>
      <c r="H26" s="41">
        <v>16</v>
      </c>
      <c r="I26" s="41">
        <v>8</v>
      </c>
      <c r="J26" s="42">
        <v>0</v>
      </c>
      <c r="K26" s="45">
        <v>7</v>
      </c>
      <c r="L26" s="45">
        <v>9</v>
      </c>
      <c r="M26" s="43">
        <v>6</v>
      </c>
      <c r="N26" s="46">
        <v>37</v>
      </c>
      <c r="O26" s="43">
        <f t="shared" si="4"/>
        <v>214</v>
      </c>
      <c r="P26" s="47">
        <v>3</v>
      </c>
      <c r="Q26" s="43">
        <v>280</v>
      </c>
      <c r="R26" s="43">
        <f t="shared" si="5"/>
        <v>200</v>
      </c>
      <c r="S26" s="48">
        <f t="shared" si="6"/>
        <v>-80</v>
      </c>
      <c r="T26" s="1"/>
      <c r="U26" s="1"/>
      <c r="V26" s="1"/>
      <c r="W26" s="2"/>
      <c r="X26" s="2"/>
      <c r="Y26" s="2"/>
    </row>
    <row r="27" spans="1:25" ht="24" customHeight="1">
      <c r="A27" s="31" t="s">
        <v>21</v>
      </c>
      <c r="B27" s="41">
        <v>6</v>
      </c>
      <c r="C27" s="42">
        <v>22</v>
      </c>
      <c r="D27" s="43">
        <v>11</v>
      </c>
      <c r="E27" s="44">
        <v>0</v>
      </c>
      <c r="F27" s="41">
        <v>45</v>
      </c>
      <c r="G27" s="41">
        <v>9</v>
      </c>
      <c r="H27" s="41">
        <v>21</v>
      </c>
      <c r="I27" s="41">
        <v>7</v>
      </c>
      <c r="J27" s="42">
        <v>10</v>
      </c>
      <c r="K27" s="45">
        <v>0</v>
      </c>
      <c r="L27" s="45">
        <v>7</v>
      </c>
      <c r="M27" s="43">
        <v>4</v>
      </c>
      <c r="N27" s="46">
        <v>19</v>
      </c>
      <c r="O27" s="43">
        <f t="shared" si="4"/>
        <v>161</v>
      </c>
      <c r="P27" s="47">
        <v>4</v>
      </c>
      <c r="Q27" s="43">
        <v>182</v>
      </c>
      <c r="R27" s="43">
        <f t="shared" si="5"/>
        <v>150</v>
      </c>
      <c r="S27" s="48">
        <f t="shared" si="6"/>
        <v>-32</v>
      </c>
      <c r="T27" s="1"/>
      <c r="U27" s="1"/>
      <c r="V27" s="1"/>
      <c r="W27" s="2"/>
      <c r="X27" s="2"/>
      <c r="Y27" s="2"/>
    </row>
    <row r="28" spans="1:25" ht="24" customHeight="1">
      <c r="A28" s="31" t="s">
        <v>23</v>
      </c>
      <c r="B28" s="41">
        <v>7</v>
      </c>
      <c r="C28" s="42">
        <v>0</v>
      </c>
      <c r="D28" s="43">
        <v>0</v>
      </c>
      <c r="E28" s="44">
        <v>9</v>
      </c>
      <c r="F28" s="41">
        <v>0</v>
      </c>
      <c r="G28" s="41">
        <v>0</v>
      </c>
      <c r="H28" s="41">
        <v>0</v>
      </c>
      <c r="I28" s="41">
        <v>20</v>
      </c>
      <c r="J28" s="42">
        <v>24</v>
      </c>
      <c r="K28" s="45">
        <v>4</v>
      </c>
      <c r="L28" s="45">
        <v>17</v>
      </c>
      <c r="M28" s="43">
        <v>64</v>
      </c>
      <c r="N28" s="46">
        <v>0</v>
      </c>
      <c r="O28" s="43">
        <f t="shared" si="4"/>
        <v>145</v>
      </c>
      <c r="P28" s="47">
        <v>5</v>
      </c>
      <c r="Q28" s="43">
        <v>136</v>
      </c>
      <c r="R28" s="43">
        <f t="shared" si="5"/>
        <v>141</v>
      </c>
      <c r="S28" s="48">
        <f t="shared" si="6"/>
        <v>5</v>
      </c>
      <c r="T28" s="1"/>
      <c r="U28" s="1"/>
      <c r="V28" s="1"/>
      <c r="W28" s="2"/>
      <c r="X28" s="2"/>
      <c r="Y28" s="2"/>
    </row>
    <row r="29" spans="1:25" ht="24" customHeight="1">
      <c r="A29" s="31" t="s">
        <v>25</v>
      </c>
      <c r="B29" s="41">
        <v>0</v>
      </c>
      <c r="C29" s="42">
        <v>0</v>
      </c>
      <c r="D29" s="43">
        <v>0</v>
      </c>
      <c r="E29" s="44">
        <v>0</v>
      </c>
      <c r="F29" s="41">
        <v>0</v>
      </c>
      <c r="G29" s="41">
        <v>0</v>
      </c>
      <c r="H29" s="41">
        <v>0</v>
      </c>
      <c r="I29" s="41">
        <v>24</v>
      </c>
      <c r="J29" s="42">
        <v>40</v>
      </c>
      <c r="K29" s="45">
        <v>0</v>
      </c>
      <c r="L29" s="45">
        <v>13</v>
      </c>
      <c r="M29" s="43">
        <v>0</v>
      </c>
      <c r="N29" s="46">
        <v>17</v>
      </c>
      <c r="O29" s="43">
        <f t="shared" si="4"/>
        <v>94</v>
      </c>
      <c r="P29" s="47">
        <v>6</v>
      </c>
      <c r="Q29" s="43">
        <v>36</v>
      </c>
      <c r="R29" s="43">
        <f t="shared" si="5"/>
        <v>94</v>
      </c>
      <c r="S29" s="48">
        <f t="shared" si="6"/>
        <v>58</v>
      </c>
      <c r="T29" s="1"/>
      <c r="U29" s="1"/>
      <c r="V29" s="1"/>
      <c r="W29" s="2"/>
      <c r="X29" s="2"/>
      <c r="Y29" s="2"/>
    </row>
    <row r="30" spans="1:25" ht="24" customHeight="1">
      <c r="A30" s="31" t="s">
        <v>34</v>
      </c>
      <c r="B30" s="41">
        <v>0</v>
      </c>
      <c r="C30" s="42">
        <v>0</v>
      </c>
      <c r="D30" s="43">
        <v>0</v>
      </c>
      <c r="E30" s="44">
        <v>0</v>
      </c>
      <c r="F30" s="41">
        <v>0</v>
      </c>
      <c r="G30" s="41">
        <v>0</v>
      </c>
      <c r="H30" s="41">
        <v>0</v>
      </c>
      <c r="I30" s="41">
        <v>44</v>
      </c>
      <c r="J30" s="42">
        <v>11</v>
      </c>
      <c r="K30" s="45">
        <v>0</v>
      </c>
      <c r="L30" s="45">
        <v>21</v>
      </c>
      <c r="M30" s="43">
        <v>8</v>
      </c>
      <c r="N30" s="46">
        <v>9</v>
      </c>
      <c r="O30" s="43">
        <f t="shared" si="4"/>
        <v>93</v>
      </c>
      <c r="P30" s="47">
        <v>7</v>
      </c>
      <c r="Q30" s="43">
        <v>155</v>
      </c>
      <c r="R30" s="43">
        <f t="shared" si="5"/>
        <v>93</v>
      </c>
      <c r="S30" s="48">
        <f t="shared" si="6"/>
        <v>-62</v>
      </c>
      <c r="T30" s="1"/>
      <c r="U30" s="1"/>
      <c r="V30" s="1"/>
      <c r="W30" s="2"/>
      <c r="X30" s="2"/>
      <c r="Y30" s="2"/>
    </row>
    <row r="31" spans="1:25" ht="24" customHeight="1">
      <c r="A31" s="31" t="s">
        <v>20</v>
      </c>
      <c r="B31" s="41">
        <v>0</v>
      </c>
      <c r="C31" s="42">
        <v>4</v>
      </c>
      <c r="D31" s="43">
        <v>12</v>
      </c>
      <c r="E31" s="44">
        <v>0</v>
      </c>
      <c r="F31" s="41">
        <v>0</v>
      </c>
      <c r="G31" s="41">
        <v>0</v>
      </c>
      <c r="H31" s="41">
        <v>0</v>
      </c>
      <c r="I31" s="41">
        <v>3</v>
      </c>
      <c r="J31" s="42">
        <v>0</v>
      </c>
      <c r="K31" s="45">
        <v>35</v>
      </c>
      <c r="L31" s="45">
        <v>10</v>
      </c>
      <c r="M31" s="43">
        <v>0</v>
      </c>
      <c r="N31" s="46">
        <v>6</v>
      </c>
      <c r="O31" s="43">
        <f t="shared" si="4"/>
        <v>70</v>
      </c>
      <c r="P31" s="47">
        <v>8</v>
      </c>
      <c r="Q31" s="43">
        <v>58</v>
      </c>
      <c r="R31" s="43">
        <f t="shared" si="5"/>
        <v>23</v>
      </c>
      <c r="S31" s="48">
        <f t="shared" si="6"/>
        <v>-35</v>
      </c>
      <c r="T31" s="1"/>
      <c r="U31" s="1"/>
      <c r="V31" s="1"/>
      <c r="W31" s="2"/>
      <c r="X31" s="2"/>
      <c r="Y31" s="2"/>
    </row>
    <row r="32" spans="1:25" ht="24" customHeight="1">
      <c r="A32" s="31" t="s">
        <v>26</v>
      </c>
      <c r="B32" s="41">
        <v>0</v>
      </c>
      <c r="C32" s="42">
        <v>0</v>
      </c>
      <c r="D32" s="43">
        <v>0</v>
      </c>
      <c r="E32" s="44">
        <v>0</v>
      </c>
      <c r="F32" s="41">
        <v>0</v>
      </c>
      <c r="G32" s="41">
        <v>0</v>
      </c>
      <c r="H32" s="41">
        <v>0</v>
      </c>
      <c r="I32" s="41">
        <v>0</v>
      </c>
      <c r="J32" s="42">
        <v>0</v>
      </c>
      <c r="K32" s="45">
        <v>0</v>
      </c>
      <c r="L32" s="45">
        <v>27</v>
      </c>
      <c r="M32" s="43">
        <v>0</v>
      </c>
      <c r="N32" s="46">
        <v>0</v>
      </c>
      <c r="O32" s="43">
        <f t="shared" si="4"/>
        <v>27</v>
      </c>
      <c r="P32" s="47">
        <v>9</v>
      </c>
      <c r="Q32" s="43">
        <v>15</v>
      </c>
      <c r="R32" s="43">
        <f t="shared" si="5"/>
        <v>27</v>
      </c>
      <c r="S32" s="48">
        <f t="shared" si="6"/>
        <v>12</v>
      </c>
      <c r="T32" s="1"/>
      <c r="U32" s="1"/>
      <c r="V32" s="1"/>
      <c r="W32" s="2"/>
      <c r="X32" s="2"/>
      <c r="Y32" s="2"/>
    </row>
    <row r="33" spans="1:25" ht="24" customHeight="1">
      <c r="A33" s="31" t="s">
        <v>28</v>
      </c>
      <c r="B33" s="41">
        <v>0</v>
      </c>
      <c r="C33" s="42">
        <v>0</v>
      </c>
      <c r="D33" s="43">
        <v>0</v>
      </c>
      <c r="E33" s="44">
        <v>11</v>
      </c>
      <c r="F33" s="41">
        <v>0</v>
      </c>
      <c r="G33" s="41">
        <v>0</v>
      </c>
      <c r="H33" s="41">
        <v>0</v>
      </c>
      <c r="I33" s="41">
        <v>11</v>
      </c>
      <c r="J33" s="42">
        <v>0</v>
      </c>
      <c r="K33" s="45">
        <v>0</v>
      </c>
      <c r="L33" s="45">
        <v>0</v>
      </c>
      <c r="M33" s="43">
        <v>0</v>
      </c>
      <c r="N33" s="46">
        <v>0</v>
      </c>
      <c r="O33" s="43">
        <f t="shared" si="4"/>
        <v>22</v>
      </c>
      <c r="P33" s="47">
        <v>10</v>
      </c>
      <c r="Q33" s="43">
        <v>83</v>
      </c>
      <c r="R33" s="43">
        <f t="shared" si="5"/>
        <v>22</v>
      </c>
      <c r="S33" s="48">
        <f t="shared" si="6"/>
        <v>-61</v>
      </c>
      <c r="T33" s="1"/>
      <c r="U33" s="1"/>
      <c r="V33" s="1"/>
      <c r="W33" s="2"/>
      <c r="X33" s="2"/>
      <c r="Y33" s="2"/>
    </row>
    <row r="34" spans="1:25" ht="24" customHeight="1">
      <c r="A34" s="31" t="s">
        <v>32</v>
      </c>
      <c r="B34" s="41">
        <v>11</v>
      </c>
      <c r="C34" s="42">
        <v>0</v>
      </c>
      <c r="D34" s="43">
        <v>0</v>
      </c>
      <c r="E34" s="44">
        <v>0</v>
      </c>
      <c r="F34" s="41">
        <v>0</v>
      </c>
      <c r="G34" s="41">
        <v>0</v>
      </c>
      <c r="H34" s="41">
        <v>0</v>
      </c>
      <c r="I34" s="41">
        <v>0</v>
      </c>
      <c r="J34" s="42">
        <v>0</v>
      </c>
      <c r="K34" s="45">
        <v>0</v>
      </c>
      <c r="L34" s="45">
        <v>0</v>
      </c>
      <c r="M34" s="43">
        <v>0</v>
      </c>
      <c r="N34" s="46">
        <v>0</v>
      </c>
      <c r="O34" s="43">
        <f t="shared" si="4"/>
        <v>11</v>
      </c>
      <c r="P34" s="47">
        <v>11</v>
      </c>
      <c r="Q34" s="43">
        <v>5</v>
      </c>
      <c r="R34" s="43">
        <f t="shared" si="5"/>
        <v>11</v>
      </c>
      <c r="S34" s="48">
        <f t="shared" si="6"/>
        <v>6</v>
      </c>
      <c r="T34" s="1"/>
      <c r="U34" s="1"/>
      <c r="V34" s="1"/>
      <c r="W34" s="2"/>
      <c r="X34" s="2"/>
      <c r="Y34" s="2"/>
    </row>
    <row r="35" spans="1:25" ht="24" customHeight="1">
      <c r="A35" s="31" t="s">
        <v>36</v>
      </c>
      <c r="B35" s="41">
        <v>7</v>
      </c>
      <c r="C35" s="42">
        <v>0</v>
      </c>
      <c r="D35" s="43">
        <v>2</v>
      </c>
      <c r="E35" s="44">
        <v>0</v>
      </c>
      <c r="F35" s="41">
        <v>0</v>
      </c>
      <c r="G35" s="41">
        <v>0</v>
      </c>
      <c r="H35" s="41">
        <v>0</v>
      </c>
      <c r="I35" s="41">
        <v>0</v>
      </c>
      <c r="J35" s="42">
        <v>0</v>
      </c>
      <c r="K35" s="45">
        <v>0</v>
      </c>
      <c r="L35" s="45">
        <v>0</v>
      </c>
      <c r="M35" s="43">
        <v>0</v>
      </c>
      <c r="N35" s="46">
        <v>0</v>
      </c>
      <c r="O35" s="43">
        <f t="shared" si="4"/>
        <v>9</v>
      </c>
      <c r="P35" s="47">
        <v>12</v>
      </c>
      <c r="Q35" s="43">
        <v>60</v>
      </c>
      <c r="R35" s="43">
        <f t="shared" si="5"/>
        <v>7</v>
      </c>
      <c r="S35" s="48">
        <f t="shared" si="6"/>
        <v>-53</v>
      </c>
      <c r="T35" s="1"/>
      <c r="U35" s="1"/>
      <c r="V35" s="1"/>
      <c r="W35" s="2"/>
      <c r="X35" s="2"/>
      <c r="Y35" s="2"/>
    </row>
    <row r="36" spans="1:25" ht="24" customHeight="1">
      <c r="A36" s="31" t="s">
        <v>24</v>
      </c>
      <c r="B36" s="41">
        <v>8</v>
      </c>
      <c r="C36" s="42">
        <v>0</v>
      </c>
      <c r="D36" s="43">
        <v>0</v>
      </c>
      <c r="E36" s="44">
        <v>0</v>
      </c>
      <c r="F36" s="41">
        <v>0</v>
      </c>
      <c r="G36" s="41">
        <v>0</v>
      </c>
      <c r="H36" s="41">
        <v>0</v>
      </c>
      <c r="I36" s="41">
        <v>0</v>
      </c>
      <c r="J36" s="42">
        <v>0</v>
      </c>
      <c r="K36" s="45">
        <v>0</v>
      </c>
      <c r="L36" s="45">
        <v>0</v>
      </c>
      <c r="M36" s="43">
        <v>0</v>
      </c>
      <c r="N36" s="46">
        <v>0</v>
      </c>
      <c r="O36" s="43">
        <f t="shared" si="4"/>
        <v>8</v>
      </c>
      <c r="P36" s="47" t="s">
        <v>51</v>
      </c>
      <c r="Q36" s="43">
        <v>17</v>
      </c>
      <c r="R36" s="43">
        <f t="shared" si="5"/>
        <v>8</v>
      </c>
      <c r="S36" s="48">
        <f t="shared" si="6"/>
        <v>-9</v>
      </c>
      <c r="T36" s="1"/>
      <c r="U36" s="1"/>
      <c r="V36" s="1"/>
      <c r="W36" s="2"/>
      <c r="X36" s="2"/>
      <c r="Y36" s="2"/>
    </row>
    <row r="37" spans="1:25" ht="24" customHeight="1">
      <c r="A37" s="31" t="s">
        <v>22</v>
      </c>
      <c r="B37" s="41">
        <v>0</v>
      </c>
      <c r="C37" s="42">
        <v>0</v>
      </c>
      <c r="D37" s="43">
        <v>0</v>
      </c>
      <c r="E37" s="44">
        <v>0</v>
      </c>
      <c r="F37" s="41">
        <v>0</v>
      </c>
      <c r="G37" s="41">
        <v>0</v>
      </c>
      <c r="H37" s="41">
        <v>0</v>
      </c>
      <c r="I37" s="41">
        <v>0</v>
      </c>
      <c r="J37" s="42">
        <v>0</v>
      </c>
      <c r="K37" s="45">
        <v>0</v>
      </c>
      <c r="L37" s="45">
        <v>8</v>
      </c>
      <c r="M37" s="43">
        <v>0</v>
      </c>
      <c r="N37" s="46">
        <v>0</v>
      </c>
      <c r="O37" s="43">
        <f t="shared" si="4"/>
        <v>8</v>
      </c>
      <c r="P37" s="47" t="s">
        <v>51</v>
      </c>
      <c r="Q37" s="43">
        <v>8</v>
      </c>
      <c r="R37" s="43">
        <f t="shared" si="5"/>
        <v>8</v>
      </c>
      <c r="S37" s="48">
        <f t="shared" si="6"/>
        <v>0</v>
      </c>
      <c r="T37" s="1"/>
      <c r="U37" s="1"/>
      <c r="V37" s="1"/>
      <c r="W37" s="2"/>
      <c r="X37" s="2"/>
      <c r="Y37" s="2"/>
    </row>
    <row r="38" spans="1:25" ht="24" customHeight="1">
      <c r="A38" s="31" t="s">
        <v>27</v>
      </c>
      <c r="B38" s="41">
        <v>0</v>
      </c>
      <c r="C38" s="42">
        <v>0</v>
      </c>
      <c r="D38" s="43">
        <v>0</v>
      </c>
      <c r="E38" s="44">
        <v>0</v>
      </c>
      <c r="F38" s="41">
        <v>0</v>
      </c>
      <c r="G38" s="41">
        <v>0</v>
      </c>
      <c r="H38" s="41">
        <v>0</v>
      </c>
      <c r="I38" s="41">
        <v>0</v>
      </c>
      <c r="J38" s="42">
        <v>0</v>
      </c>
      <c r="K38" s="45">
        <v>0</v>
      </c>
      <c r="L38" s="45">
        <v>0</v>
      </c>
      <c r="M38" s="43">
        <v>0</v>
      </c>
      <c r="N38" s="46">
        <v>0</v>
      </c>
      <c r="O38" s="43">
        <f t="shared" si="4"/>
        <v>0</v>
      </c>
      <c r="P38" s="47" t="s">
        <v>54</v>
      </c>
      <c r="Q38" s="43">
        <v>0</v>
      </c>
      <c r="R38" s="43">
        <f t="shared" si="5"/>
        <v>0</v>
      </c>
      <c r="S38" s="48">
        <f t="shared" si="6"/>
        <v>0</v>
      </c>
      <c r="T38" s="1"/>
      <c r="U38" s="1"/>
      <c r="V38" s="1"/>
      <c r="W38" s="2"/>
      <c r="X38" s="2"/>
      <c r="Y38" s="2"/>
    </row>
    <row r="39" spans="1:25" ht="24" customHeight="1">
      <c r="A39" s="31" t="s">
        <v>35</v>
      </c>
      <c r="B39" s="41">
        <v>0</v>
      </c>
      <c r="C39" s="42">
        <v>0</v>
      </c>
      <c r="D39" s="43">
        <v>0</v>
      </c>
      <c r="E39" s="44">
        <v>0</v>
      </c>
      <c r="F39" s="41">
        <v>0</v>
      </c>
      <c r="G39" s="41">
        <v>0</v>
      </c>
      <c r="H39" s="41">
        <v>0</v>
      </c>
      <c r="I39" s="41">
        <v>0</v>
      </c>
      <c r="J39" s="42">
        <v>0</v>
      </c>
      <c r="K39" s="45">
        <v>0</v>
      </c>
      <c r="L39" s="45">
        <v>0</v>
      </c>
      <c r="M39" s="43">
        <v>0</v>
      </c>
      <c r="N39" s="46">
        <v>0</v>
      </c>
      <c r="O39" s="43">
        <f t="shared" si="4"/>
        <v>0</v>
      </c>
      <c r="P39" s="47" t="s">
        <v>54</v>
      </c>
      <c r="Q39" s="43">
        <v>15</v>
      </c>
      <c r="R39" s="43">
        <f t="shared" si="5"/>
        <v>0</v>
      </c>
      <c r="S39" s="48">
        <f t="shared" si="6"/>
        <v>-15</v>
      </c>
      <c r="T39" s="1"/>
      <c r="U39" s="1"/>
      <c r="V39" s="1"/>
      <c r="W39" s="2"/>
      <c r="X39" s="2"/>
      <c r="Y39" s="2"/>
    </row>
    <row r="40" spans="1:25" ht="24" customHeight="1">
      <c r="A40" s="31" t="s">
        <v>49</v>
      </c>
      <c r="B40" s="41">
        <v>0</v>
      </c>
      <c r="C40" s="42">
        <v>0</v>
      </c>
      <c r="D40" s="43">
        <v>0</v>
      </c>
      <c r="E40" s="44">
        <v>0</v>
      </c>
      <c r="F40" s="41">
        <v>0</v>
      </c>
      <c r="G40" s="41">
        <v>0</v>
      </c>
      <c r="H40" s="41">
        <v>0</v>
      </c>
      <c r="I40" s="41">
        <v>0</v>
      </c>
      <c r="J40" s="42">
        <v>0</v>
      </c>
      <c r="K40" s="45">
        <v>0</v>
      </c>
      <c r="L40" s="45">
        <v>0</v>
      </c>
      <c r="M40" s="43">
        <v>0</v>
      </c>
      <c r="N40" s="46">
        <v>0</v>
      </c>
      <c r="O40" s="43">
        <f t="shared" si="4"/>
        <v>0</v>
      </c>
      <c r="P40" s="47" t="s">
        <v>54</v>
      </c>
      <c r="Q40" s="43">
        <v>28</v>
      </c>
      <c r="R40" s="43">
        <f t="shared" si="5"/>
        <v>0</v>
      </c>
      <c r="S40" s="48">
        <f t="shared" si="6"/>
        <v>-28</v>
      </c>
      <c r="T40" s="1"/>
      <c r="U40" s="1"/>
      <c r="V40" s="1"/>
      <c r="W40" s="2"/>
      <c r="X40" s="2"/>
      <c r="Y40" s="2"/>
    </row>
    <row r="41" spans="1:25" ht="18" customHeight="1">
      <c r="A41" s="60"/>
      <c r="B41" s="61">
        <f aca="true" t="shared" si="7" ref="B41:G41">SUM(B24:B40)</f>
        <v>154</v>
      </c>
      <c r="C41" s="61">
        <f t="shared" si="7"/>
        <v>203</v>
      </c>
      <c r="D41" s="61">
        <f t="shared" si="7"/>
        <v>154</v>
      </c>
      <c r="E41" s="61">
        <f t="shared" si="7"/>
        <v>126</v>
      </c>
      <c r="F41" s="61">
        <f t="shared" si="7"/>
        <v>113</v>
      </c>
      <c r="G41" s="61">
        <f t="shared" si="7"/>
        <v>124</v>
      </c>
      <c r="H41" s="61">
        <f aca="true" t="shared" si="8" ref="H41:N41">SUM(H24:H40)</f>
        <v>125</v>
      </c>
      <c r="I41" s="61">
        <f t="shared" si="8"/>
        <v>208</v>
      </c>
      <c r="J41" s="61">
        <f t="shared" si="8"/>
        <v>122</v>
      </c>
      <c r="K41" s="61">
        <f t="shared" si="8"/>
        <v>120</v>
      </c>
      <c r="L41" s="61">
        <f t="shared" si="8"/>
        <v>222</v>
      </c>
      <c r="M41" s="61">
        <f t="shared" si="8"/>
        <v>147</v>
      </c>
      <c r="N41" s="61">
        <f t="shared" si="8"/>
        <v>172</v>
      </c>
      <c r="O41" s="62"/>
      <c r="P41" s="62"/>
      <c r="Q41" s="62"/>
      <c r="R41" s="62"/>
      <c r="S41" s="63"/>
      <c r="T41" s="1"/>
      <c r="U41" s="1"/>
      <c r="V41" s="1"/>
      <c r="W41" s="2"/>
      <c r="X41" s="2"/>
      <c r="Y41" s="2"/>
    </row>
    <row r="42" spans="1:19" ht="15.75" customHeight="1">
      <c r="A42" s="76" t="s">
        <v>55</v>
      </c>
      <c r="B42" s="77"/>
      <c r="C42" s="77"/>
      <c r="D42" s="77"/>
      <c r="E42" s="77"/>
      <c r="F42" s="77"/>
      <c r="G42" s="77"/>
      <c r="H42" s="77"/>
      <c r="I42" s="77"/>
      <c r="J42" s="77"/>
      <c r="K42" s="77"/>
      <c r="L42" s="77"/>
      <c r="M42" s="77"/>
      <c r="N42" s="77"/>
      <c r="O42" s="77"/>
      <c r="P42" s="77"/>
      <c r="Q42" s="77"/>
      <c r="R42" s="77"/>
      <c r="S42" s="78"/>
    </row>
    <row r="43" spans="1:19" ht="15.75" customHeight="1">
      <c r="A43" s="76"/>
      <c r="B43" s="77"/>
      <c r="C43" s="77"/>
      <c r="D43" s="77"/>
      <c r="E43" s="77"/>
      <c r="F43" s="77"/>
      <c r="G43" s="77"/>
      <c r="H43" s="77"/>
      <c r="I43" s="77"/>
      <c r="J43" s="77"/>
      <c r="K43" s="77"/>
      <c r="L43" s="77"/>
      <c r="M43" s="77"/>
      <c r="N43" s="77"/>
      <c r="O43" s="77"/>
      <c r="P43" s="77"/>
      <c r="Q43" s="77"/>
      <c r="R43" s="77"/>
      <c r="S43" s="78"/>
    </row>
    <row r="44" spans="1:19" ht="15.75" customHeight="1" thickBot="1">
      <c r="A44" s="79"/>
      <c r="B44" s="80"/>
      <c r="C44" s="80"/>
      <c r="D44" s="80"/>
      <c r="E44" s="80"/>
      <c r="F44" s="80"/>
      <c r="G44" s="80"/>
      <c r="H44" s="80"/>
      <c r="I44" s="80"/>
      <c r="J44" s="80"/>
      <c r="K44" s="80"/>
      <c r="L44" s="80"/>
      <c r="M44" s="80"/>
      <c r="N44" s="80"/>
      <c r="O44" s="80"/>
      <c r="P44" s="80"/>
      <c r="Q44" s="80"/>
      <c r="R44" s="80"/>
      <c r="S44" s="81"/>
    </row>
  </sheetData>
  <sheetProtection/>
  <mergeCells count="2">
    <mergeCell ref="M20:X22"/>
    <mergeCell ref="A42:S44"/>
  </mergeCells>
  <printOptions horizontalCentered="1" verticalCentered="1"/>
  <pageMargins left="0.1968503937007874" right="0.1968503937007874" top="0.1968503937007874" bottom="0.1968503937007874" header="0" footer="0"/>
  <pageSetup fitToHeight="2" horizontalDpi="300" verticalDpi="300" orientation="landscape" paperSize="9" scale="85" r:id="rId1"/>
  <headerFooter alignWithMargins="0">
    <oddHeader>&amp;R&amp;F</oddHeader>
  </headerFooter>
  <rowBreaks count="1" manualBreakCount="1">
    <brk id="2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K18"/>
    </sheetView>
  </sheetViews>
  <sheetFormatPr defaultColWidth="9.140625" defaultRowHeight="12.75"/>
  <cols>
    <col min="1" max="1" width="30.28125" style="0" customWidth="1"/>
    <col min="2" max="9" width="5.7109375" style="0" customWidth="1"/>
    <col min="10" max="10" width="7.421875" style="0" customWidth="1"/>
  </cols>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23"/>
    </sheetView>
  </sheetViews>
  <sheetFormatPr defaultColWidth="9.140625" defaultRowHeight="12.75"/>
  <cols>
    <col min="1" max="14" width="5.7109375" style="0" customWidth="1"/>
    <col min="15" max="15" width="5.7109375" style="3" customWidth="1"/>
    <col min="16" max="18" width="5.7109375" style="0" customWidth="1"/>
  </cols>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2012-11-20T19:14:10Z</cp:lastPrinted>
  <dcterms:created xsi:type="dcterms:W3CDTF">2010-01-15T18:49:37Z</dcterms:created>
  <dcterms:modified xsi:type="dcterms:W3CDTF">2012-11-21T23:06:56Z</dcterms:modified>
  <cp:category/>
  <cp:version/>
  <cp:contentType/>
  <cp:contentStatus/>
</cp:coreProperties>
</file>